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95" activeTab="0"/>
  </bookViews>
  <sheets>
    <sheet name="Bintan Island Hotels" sheetId="1" r:id="rId1"/>
  </sheets>
  <externalReferences>
    <externalReference r:id="rId4"/>
  </externalReferences>
  <definedNames>
    <definedName name="_xlnm.Print_Titles" localSheetId="0">'Bintan Island Hotels'!$2:$4</definedName>
  </definedNames>
  <calcPr fullCalcOnLoad="1"/>
</workbook>
</file>

<file path=xl/sharedStrings.xml><?xml version="1.0" encoding="utf-8"?>
<sst xmlns="http://schemas.openxmlformats.org/spreadsheetml/2006/main" count="42" uniqueCount="26">
  <si>
    <t>HOTEL</t>
  </si>
  <si>
    <t>ROOM TYPE</t>
  </si>
  <si>
    <t>VALIDITY</t>
  </si>
  <si>
    <t xml:space="preserve">ROOM RATE </t>
  </si>
  <si>
    <t>CHILD (2-12)</t>
  </si>
  <si>
    <t xml:space="preserve">MEALS </t>
  </si>
  <si>
    <t>FFOM</t>
  </si>
  <si>
    <t>TO</t>
  </si>
  <si>
    <t>SGL</t>
  </si>
  <si>
    <t>DBL</t>
  </si>
  <si>
    <t>EXB</t>
  </si>
  <si>
    <t>ABF</t>
  </si>
  <si>
    <t>LCH</t>
  </si>
  <si>
    <t>DNR</t>
  </si>
  <si>
    <t>SUPERIOR CLASS</t>
  </si>
  <si>
    <t>BINTAN LAGOON</t>
  </si>
  <si>
    <t>SUP</t>
  </si>
  <si>
    <t>FOC</t>
  </si>
  <si>
    <t>INC</t>
  </si>
  <si>
    <t>SEA/V</t>
  </si>
  <si>
    <t>TERRACE</t>
  </si>
  <si>
    <t>NIRWANA GARDEN</t>
  </si>
  <si>
    <t>DLX</t>
  </si>
  <si>
    <t>MAYANG SARI</t>
  </si>
  <si>
    <t>GARD</t>
  </si>
  <si>
    <r>
      <t xml:space="preserve">ATLANTA TOUR SERVICE                                                                                Москва, ул. Верхняя Красносельская д.11А стр.3                                            Тел: 225-18-48 </t>
    </r>
    <r>
      <rPr>
        <b/>
        <i/>
        <u val="single"/>
        <sz val="14"/>
        <color indexed="10"/>
        <rFont val="Arial"/>
        <family val="2"/>
      </rPr>
      <t>atlantatour@mail.ru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</si>
</sst>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[$-409]h:mm:ss\ AM/PM"/>
    <numFmt numFmtId="175" formatCode="mmm\-yyyy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;[Red]#,##0.00"/>
    <numFmt numFmtId="183" formatCode="0.0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[$-FC19]d\ mmmm\ yyyy\ &quot;г.&quot;"/>
    <numFmt numFmtId="188" formatCode="dd/mm/yy;@"/>
    <numFmt numFmtId="189" formatCode="mmm/yyyy"/>
    <numFmt numFmtId="190" formatCode="[$-419]d\ mmm\ 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&quot;$&quot;* #,##0.000_);_(&quot;$&quot;* \(#,##0.000\);_(&quot;$&quot;* &quot;-&quot;??_);_(@_)"/>
    <numFmt numFmtId="196" formatCode="\4\-\9"/>
    <numFmt numFmtId="197" formatCode="\10\-\1\4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b/>
      <u val="single"/>
      <sz val="10"/>
      <color indexed="6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4"/>
      <name val="Arial"/>
      <family val="2"/>
    </font>
    <font>
      <b/>
      <i/>
      <u val="single"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dashed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9" fillId="0" borderId="14" xfId="0" applyFont="1" applyBorder="1" applyAlignment="1">
      <alignment horizontal="left" vertical="center"/>
    </xf>
    <xf numFmtId="0" fontId="10" fillId="3" borderId="15" xfId="0" applyFont="1" applyFill="1" applyBorder="1" applyAlignment="1">
      <alignment horizontal="center"/>
    </xf>
    <xf numFmtId="188" fontId="10" fillId="3" borderId="15" xfId="0" applyNumberFormat="1" applyFont="1" applyFill="1" applyBorder="1" applyAlignment="1">
      <alignment horizontal="center"/>
    </xf>
    <xf numFmtId="2" fontId="10" fillId="3" borderId="16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9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9" fillId="0" borderId="20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0</xdr:rowOff>
    </xdr:from>
    <xdr:to>
      <xdr:col>1</xdr:col>
      <xdr:colOff>1409700</xdr:colOff>
      <xdr:row>0</xdr:row>
      <xdr:rowOff>1019175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Confidential%20Tariff%20October%202006%20-%20March%202007%20EA%20(Sing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 (SINGAPUR)"/>
      <sheetName val="Dollar Rate"/>
      <sheetName val="Hotels"/>
      <sheetName val="Excursions"/>
      <sheetName val="Авиаперелеты"/>
    </sheetNames>
    <sheetDataSet>
      <sheetData sheetId="1">
        <row r="26">
          <cell r="J26">
            <v>1.31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110" zoomScaleNormal="110" workbookViewId="0" topLeftCell="A1">
      <pane ySplit="4" topLeftCell="BM5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7.7109375" style="7" customWidth="1"/>
    <col min="2" max="2" width="24.8515625" style="7" customWidth="1"/>
    <col min="3" max="3" width="8.28125" style="7" customWidth="1"/>
    <col min="4" max="4" width="9.7109375" style="7" customWidth="1"/>
    <col min="5" max="5" width="9.8515625" style="7" customWidth="1"/>
    <col min="6" max="12" width="8.28125" style="7" customWidth="1"/>
    <col min="13" max="13" width="7.57421875" style="7" customWidth="1"/>
    <col min="14" max="14" width="5.8515625" style="7" hidden="1" customWidth="1"/>
    <col min="15" max="16384" width="9.140625" style="7" customWidth="1"/>
  </cols>
  <sheetData>
    <row r="1" spans="3:13" ht="83.25" customHeight="1" thickBot="1">
      <c r="C1" s="35" t="s">
        <v>25</v>
      </c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4.25" customHeight="1" thickTop="1">
      <c r="A2" s="1"/>
      <c r="B2" s="2" t="s">
        <v>0</v>
      </c>
      <c r="C2" s="3" t="s">
        <v>1</v>
      </c>
      <c r="D2" s="4" t="s">
        <v>2</v>
      </c>
      <c r="E2" s="5"/>
      <c r="F2" s="4" t="s">
        <v>3</v>
      </c>
      <c r="G2" s="6"/>
      <c r="H2" s="5"/>
      <c r="I2" s="4" t="s">
        <v>4</v>
      </c>
      <c r="J2" s="5"/>
      <c r="K2" s="4" t="s">
        <v>5</v>
      </c>
      <c r="L2" s="6"/>
      <c r="M2" s="5"/>
    </row>
    <row r="3" spans="1:13" ht="13.5" thickBot="1">
      <c r="A3" s="8"/>
      <c r="B3" s="9"/>
      <c r="C3" s="10"/>
      <c r="D3" s="11"/>
      <c r="E3" s="12"/>
      <c r="F3" s="11"/>
      <c r="G3" s="13"/>
      <c r="H3" s="12"/>
      <c r="I3" s="11"/>
      <c r="J3" s="12"/>
      <c r="K3" s="11"/>
      <c r="L3" s="13"/>
      <c r="M3" s="12"/>
    </row>
    <row r="4" spans="1:13" ht="14.25" thickBot="1" thickTop="1">
      <c r="A4" s="14"/>
      <c r="B4" s="15"/>
      <c r="C4" s="16"/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10</v>
      </c>
      <c r="J4" s="17" t="s">
        <v>11</v>
      </c>
      <c r="K4" s="17" t="s">
        <v>11</v>
      </c>
      <c r="L4" s="17" t="s">
        <v>12</v>
      </c>
      <c r="M4" s="17" t="s">
        <v>13</v>
      </c>
    </row>
    <row r="5" spans="1:2" s="20" customFormat="1" ht="14.25" thickBot="1" thickTop="1">
      <c r="A5" s="18"/>
      <c r="B5" s="19"/>
    </row>
    <row r="6" spans="1:2" ht="13.5" thickTop="1">
      <c r="A6" s="21" t="s">
        <v>14</v>
      </c>
      <c r="B6" s="22"/>
    </row>
    <row r="7" spans="1:13" ht="12.75">
      <c r="A7" s="23"/>
      <c r="B7" s="24" t="s">
        <v>15</v>
      </c>
      <c r="C7" s="25" t="s">
        <v>16</v>
      </c>
      <c r="D7" s="26">
        <v>38991</v>
      </c>
      <c r="E7" s="26">
        <v>39172</v>
      </c>
      <c r="F7" s="27">
        <f>CEILING(188/'[1]Dollar Rate'!$J$26,1)</f>
        <v>144</v>
      </c>
      <c r="G7" s="27">
        <f>CEILING(188/'[1]Dollar Rate'!$J$26,1)</f>
        <v>144</v>
      </c>
      <c r="H7" s="27">
        <f>CEILING(65/'[1]Dollar Rate'!$J$26,1)</f>
        <v>50</v>
      </c>
      <c r="I7" s="27" t="s">
        <v>17</v>
      </c>
      <c r="J7" s="27">
        <f>CEILING(14/'[1]Dollar Rate'!$J$26,1)</f>
        <v>11</v>
      </c>
      <c r="K7" s="27" t="s">
        <v>18</v>
      </c>
      <c r="L7" s="27">
        <f>CEILING(26/'[1]Dollar Rate'!$J$26,1)</f>
        <v>20</v>
      </c>
      <c r="M7" s="27">
        <f>CEILING(34/'[1]Dollar Rate'!$J$26,1)</f>
        <v>26</v>
      </c>
    </row>
    <row r="8" spans="1:13" ht="12.75">
      <c r="A8" s="28"/>
      <c r="B8" s="29"/>
      <c r="C8" s="25" t="s">
        <v>19</v>
      </c>
      <c r="D8" s="26">
        <v>38991</v>
      </c>
      <c r="E8" s="26">
        <v>39172</v>
      </c>
      <c r="F8" s="27">
        <f>CEILING(238/'[1]Dollar Rate'!$J$26,1)</f>
        <v>182</v>
      </c>
      <c r="G8" s="27">
        <f>CEILING(238/'[1]Dollar Rate'!$J$26,1)</f>
        <v>182</v>
      </c>
      <c r="H8" s="27">
        <f>CEILING(65/'[1]Dollar Rate'!$J$26,1)</f>
        <v>50</v>
      </c>
      <c r="I8" s="27" t="s">
        <v>17</v>
      </c>
      <c r="J8" s="27">
        <f>CEILING(14/'[1]Dollar Rate'!$J$26,1)</f>
        <v>11</v>
      </c>
      <c r="K8" s="27" t="s">
        <v>18</v>
      </c>
      <c r="L8" s="27">
        <f>CEILING(26/'[1]Dollar Rate'!$J$26,1)</f>
        <v>20</v>
      </c>
      <c r="M8" s="27">
        <f>CEILING(34/'[1]Dollar Rate'!$J$26,1)</f>
        <v>26</v>
      </c>
    </row>
    <row r="9" spans="1:13" ht="12.75">
      <c r="A9" s="30"/>
      <c r="B9" s="31"/>
      <c r="C9" s="25" t="s">
        <v>20</v>
      </c>
      <c r="D9" s="26">
        <v>38991</v>
      </c>
      <c r="E9" s="26">
        <v>39172</v>
      </c>
      <c r="F9" s="27">
        <f>CEILING(238/'[1]Dollar Rate'!$J$26,1)</f>
        <v>182</v>
      </c>
      <c r="G9" s="27">
        <f>CEILING(238/'[1]Dollar Rate'!$J$26,1)</f>
        <v>182</v>
      </c>
      <c r="H9" s="27">
        <f>CEILING(65/'[1]Dollar Rate'!$J$26,1)</f>
        <v>50</v>
      </c>
      <c r="I9" s="27" t="s">
        <v>17</v>
      </c>
      <c r="J9" s="27">
        <f>CEILING(14/'[1]Dollar Rate'!$J$26,1)</f>
        <v>11</v>
      </c>
      <c r="K9" s="27" t="s">
        <v>18</v>
      </c>
      <c r="L9" s="27">
        <f>CEILING(26/'[1]Dollar Rate'!$J$26,1)</f>
        <v>20</v>
      </c>
      <c r="M9" s="27">
        <f>CEILING(34/'[1]Dollar Rate'!$J$26,1)</f>
        <v>26</v>
      </c>
    </row>
    <row r="10" spans="1:13" ht="12.75">
      <c r="A10" s="23"/>
      <c r="B10" s="32" t="s">
        <v>21</v>
      </c>
      <c r="C10" s="25" t="s">
        <v>16</v>
      </c>
      <c r="D10" s="26">
        <v>38991</v>
      </c>
      <c r="E10" s="26">
        <v>39172</v>
      </c>
      <c r="F10" s="27">
        <f>CEILING(148/'[1]Dollar Rate'!$J$26,1)</f>
        <v>113</v>
      </c>
      <c r="G10" s="27">
        <f>CEILING(148/'[1]Dollar Rate'!$J$26,1)</f>
        <v>113</v>
      </c>
      <c r="H10" s="27">
        <f>CEILING(65/'[1]Dollar Rate'!$J$26,1)</f>
        <v>50</v>
      </c>
      <c r="I10" s="27" t="s">
        <v>17</v>
      </c>
      <c r="J10" s="27">
        <f>CEILING(14/'[1]Dollar Rate'!$J$26,1)</f>
        <v>11</v>
      </c>
      <c r="K10" s="27" t="s">
        <v>18</v>
      </c>
      <c r="L10" s="27">
        <f>CEILING(26/'[1]Dollar Rate'!$J$26,1)</f>
        <v>20</v>
      </c>
      <c r="M10" s="27">
        <f>CEILING(34/'[1]Dollar Rate'!$J$26,1)</f>
        <v>26</v>
      </c>
    </row>
    <row r="11" spans="1:13" ht="12.75">
      <c r="A11" s="30"/>
      <c r="B11" s="33"/>
      <c r="C11" s="25" t="s">
        <v>22</v>
      </c>
      <c r="D11" s="26">
        <v>38991</v>
      </c>
      <c r="E11" s="26">
        <v>39172</v>
      </c>
      <c r="F11" s="27">
        <f>CEILING(178/'[1]Dollar Rate'!$J$26,1)</f>
        <v>136</v>
      </c>
      <c r="G11" s="27">
        <f>CEILING(178/'[1]Dollar Rate'!$J$26,1)</f>
        <v>136</v>
      </c>
      <c r="H11" s="27">
        <f>CEILING(65/'[1]Dollar Rate'!$J$26,1)</f>
        <v>50</v>
      </c>
      <c r="I11" s="27" t="s">
        <v>17</v>
      </c>
      <c r="J11" s="27">
        <f>CEILING(14/'[1]Dollar Rate'!$J$26,1)</f>
        <v>11</v>
      </c>
      <c r="K11" s="27" t="s">
        <v>18</v>
      </c>
      <c r="L11" s="27">
        <f>CEILING(26/'[1]Dollar Rate'!$J$26,1)</f>
        <v>20</v>
      </c>
      <c r="M11" s="27">
        <f>CEILING(34/'[1]Dollar Rate'!$J$26,1)</f>
        <v>26</v>
      </c>
    </row>
    <row r="12" spans="1:13" ht="12.75">
      <c r="A12" s="23"/>
      <c r="B12" s="32" t="s">
        <v>23</v>
      </c>
      <c r="C12" s="25" t="s">
        <v>24</v>
      </c>
      <c r="D12" s="26">
        <v>38991</v>
      </c>
      <c r="E12" s="26">
        <v>39172</v>
      </c>
      <c r="F12" s="27">
        <f>CEILING(148/'[1]Dollar Rate'!$J$26,1)</f>
        <v>113</v>
      </c>
      <c r="G12" s="27">
        <f>CEILING(148/'[1]Dollar Rate'!$J$26,1)</f>
        <v>113</v>
      </c>
      <c r="H12" s="27">
        <f>CEILING(65/'[1]Dollar Rate'!$J$26,1)</f>
        <v>50</v>
      </c>
      <c r="I12" s="27" t="s">
        <v>17</v>
      </c>
      <c r="J12" s="27">
        <f>CEILING(14/'[1]Dollar Rate'!$J$26,1)</f>
        <v>11</v>
      </c>
      <c r="K12" s="27" t="s">
        <v>18</v>
      </c>
      <c r="L12" s="27">
        <f>CEILING(26/'[1]Dollar Rate'!$J$26,1)</f>
        <v>20</v>
      </c>
      <c r="M12" s="27">
        <f>CEILING(34/'[1]Dollar Rate'!$J$26,1)</f>
        <v>26</v>
      </c>
    </row>
    <row r="13" spans="1:13" ht="12.75">
      <c r="A13" s="30"/>
      <c r="B13" s="33"/>
      <c r="C13" s="25" t="s">
        <v>19</v>
      </c>
      <c r="D13" s="26">
        <v>38991</v>
      </c>
      <c r="E13" s="26">
        <v>39172</v>
      </c>
      <c r="F13" s="27">
        <f>CEILING(178/'[1]Dollar Rate'!$J$26,1)</f>
        <v>136</v>
      </c>
      <c r="G13" s="27">
        <f>CEILING(178/'[1]Dollar Rate'!$J$26,1)</f>
        <v>136</v>
      </c>
      <c r="H13" s="27">
        <f>CEILING(65/'[1]Dollar Rate'!$J$26,1)</f>
        <v>50</v>
      </c>
      <c r="I13" s="27" t="s">
        <v>17</v>
      </c>
      <c r="J13" s="27">
        <f>CEILING(14/'[1]Dollar Rate'!$J$26,1)</f>
        <v>11</v>
      </c>
      <c r="K13" s="27" t="s">
        <v>18</v>
      </c>
      <c r="L13" s="27">
        <f>CEILING(26/'[1]Dollar Rate'!$J$26,1)</f>
        <v>20</v>
      </c>
      <c r="M13" s="27">
        <f>CEILING(34/'[1]Dollar Rate'!$J$26,1)</f>
        <v>26</v>
      </c>
    </row>
  </sheetData>
  <mergeCells count="15">
    <mergeCell ref="C1:M1"/>
    <mergeCell ref="K2:M3"/>
    <mergeCell ref="B2:B4"/>
    <mergeCell ref="A2:A4"/>
    <mergeCell ref="C2:C4"/>
    <mergeCell ref="A6:B6"/>
    <mergeCell ref="D2:E3"/>
    <mergeCell ref="F2:H3"/>
    <mergeCell ref="I2:J3"/>
    <mergeCell ref="B7:B9"/>
    <mergeCell ref="A7:A9"/>
    <mergeCell ref="B10:B11"/>
    <mergeCell ref="B12:B13"/>
    <mergeCell ref="A10:A11"/>
    <mergeCell ref="A12:A13"/>
  </mergeCells>
  <printOptions/>
  <pageMargins left="0.5" right="0.5" top="0.5" bottom="0.5" header="0.25" footer="0.2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dcterms:created xsi:type="dcterms:W3CDTF">2006-10-24T08:30:22Z</dcterms:created>
  <dcterms:modified xsi:type="dcterms:W3CDTF">2006-10-24T08:31:53Z</dcterms:modified>
  <cp:category/>
  <cp:version/>
  <cp:contentType/>
  <cp:contentStatus/>
</cp:coreProperties>
</file>